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'Лист1'!$A$1:$E$158</definedName>
  </definedNames>
  <calcPr fullCalcOnLoad="1"/>
</workbook>
</file>

<file path=xl/sharedStrings.xml><?xml version="1.0" encoding="utf-8"?>
<sst xmlns="http://schemas.openxmlformats.org/spreadsheetml/2006/main" count="219" uniqueCount="199">
  <si>
    <t>% исполнения</t>
  </si>
  <si>
    <t>в том числе:</t>
  </si>
  <si>
    <t>Куринское сельское поселение</t>
  </si>
  <si>
    <t xml:space="preserve">Бюджетные назначения 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</si>
  <si>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</si>
  <si>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</si>
  <si>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</si>
  <si>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</si>
  <si>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1 05 03000 00 0000 110</t>
  </si>
  <si>
    <t>Единый сельскохозяйственный налог</t>
  </si>
  <si>
    <t>1 06 01000 00 0000 110</t>
  </si>
  <si>
    <t>Налог на имущество физических лиц</t>
  </si>
  <si>
    <t>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</si>
  <si>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</si>
  <si>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</si>
  <si>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</si>
  <si>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</si>
  <si>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</si>
  <si>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1 13 00000 00 0000 000</t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</si>
  <si>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</si>
  <si>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</si>
  <si>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</si>
  <si>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</si>
  <si>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</si>
  <si>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</si>
  <si>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</si>
  <si>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</si>
  <si>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</si>
  <si>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</si>
  <si>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</si>
  <si>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из них: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</si>
  <si>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</si>
  <si>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</si>
  <si>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</si>
  <si>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</si>
  <si>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Результат исполнения бюджета (дефицит "-", профицит "+")</t>
  </si>
  <si>
    <t>Код</t>
  </si>
  <si>
    <t>Х</t>
  </si>
  <si>
    <t>Источники внутреннего финансирования дефицитов бюджетов,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</si>
  <si>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</si>
  <si>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</si>
  <si>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</si>
  <si>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</si>
  <si>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</si>
  <si>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</si>
  <si>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</si>
  <si>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</si>
  <si>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</si>
  <si>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</si>
  <si>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</si>
  <si>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</si>
  <si>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</si>
  <si>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</si>
  <si>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</si>
  <si>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</si>
  <si>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</si>
  <si>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</si>
  <si>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</si>
  <si>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</si>
  <si>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</si>
  <si>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</si>
  <si>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</si>
  <si>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</si>
  <si>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</si>
  <si>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</si>
  <si>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</si>
  <si>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</si>
  <si>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</si>
  <si>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</si>
  <si>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</si>
  <si>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</si>
  <si>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</si>
  <si>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</si>
  <si>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</si>
  <si>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</si>
  <si>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</si>
  <si>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</si>
  <si>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</si>
  <si>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</si>
  <si>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</si>
  <si>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</si>
  <si>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</si>
  <si>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</si>
  <si>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</si>
  <si>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</si>
  <si>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</si>
  <si>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</si>
  <si>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</si>
  <si>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</si>
  <si>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</si>
  <si>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</si>
  <si>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</si>
  <si>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</si>
  <si>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</si>
  <si>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М.В.Усов</t>
  </si>
  <si>
    <t>0107</t>
  </si>
  <si>
    <t>Обеспечение проведения выборов и референдумов</t>
  </si>
  <si>
    <t>1 03 02230 01 0000 110
1 03 02240 01 0000 110
1 03 02250 01 0000 110
1 03 02260 01 0000 110</t>
  </si>
  <si>
    <t>Наименование показателя</t>
  </si>
  <si>
    <t xml:space="preserve">Код </t>
  </si>
  <si>
    <t>Дотации бюджетам бюджетной системы Российской Федерации</t>
  </si>
  <si>
    <t xml:space="preserve">Субсидии бюджетам бюджетной системы  Российской Федерации (межбюджетные субсидии)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</si>
  <si>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</si>
  <si>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</si>
  <si>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    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</si>
  <si>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</si>
  <si>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</si>
  <si>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</si>
  <si>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из них: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</si>
  <si>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</si>
  <si>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</si>
  <si>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</si>
  <si>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</si>
  <si>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</si>
  <si>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</si>
  <si>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Увеличение прочих остатков денежных средств бюджетов сельских поселений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</si>
  <si>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</si>
  <si>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</si>
  <si>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</si>
  <si>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</si>
  <si>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 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</si>
  <si>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</si>
  <si>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</si>
  <si>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</si>
  <si>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</si>
  <si>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</si>
  <si>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</si>
  <si>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</si>
  <si>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</si>
  <si>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Молодежная политика </t>
  </si>
  <si>
    <t>Глава</t>
  </si>
  <si>
    <t>Куринского сельского поселения</t>
  </si>
  <si>
    <t xml:space="preserve">Субвенции бюджетам бюджетной системы Российской Федерации 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</si>
  <si>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</si>
  <si>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>в тыс.рублей</t>
  </si>
  <si>
    <t>Исполнитель: ведущий специалист</t>
  </si>
  <si>
    <t>Н.Н.Соболева</t>
  </si>
  <si>
    <t>2 02 10000 00 0000 150</t>
  </si>
  <si>
    <t>2 02 15001 00 0000 150</t>
  </si>
  <si>
    <t>2 02 15001 10 0000 150</t>
  </si>
  <si>
    <t>2 02 20000 00 0000 150</t>
  </si>
  <si>
    <t xml:space="preserve">  2 02 30000 00 0000 150</t>
  </si>
  <si>
    <t xml:space="preserve">  2 02 30024 00 0000 150</t>
  </si>
  <si>
    <t xml:space="preserve">  2 02 30024 10 0000 150</t>
  </si>
  <si>
    <t xml:space="preserve">   2 02 35118 00 0000 150</t>
  </si>
  <si>
    <t xml:space="preserve">   2 02 35118 10 0000 150</t>
  </si>
  <si>
    <t>2 02 40000 00 0000 150</t>
  </si>
  <si>
    <t>2 02 40014 00 0000 150</t>
  </si>
  <si>
    <t xml:space="preserve">  2 02 40014 10 0000 150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</si>
  <si>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</si>
  <si>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Субсидии бюджетам на софинансирование капитальных вложений в объекты муниципальной собственности</t>
  </si>
  <si>
    <t>202 2000000  00 0000 150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</si>
  <si>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</si>
  <si>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</si>
  <si>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2 19 60010 10 0000 150</t>
  </si>
  <si>
    <t>2 19 60010 00 0000 150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</si>
  <si>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</si>
  <si>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оказания платных услуг  и компенсации затрат государства</t>
  </si>
  <si>
    <t>1 13 02000 00 0000 130</t>
  </si>
  <si>
    <t>Доходы от компенсации затрат государства</t>
  </si>
  <si>
    <t>202 20077  10 0000 150</t>
  </si>
  <si>
    <t>202 20077  00 0000 150</t>
  </si>
  <si>
    <t>2 02 49999 10 0000 150</t>
  </si>
  <si>
    <t>2 02 49999 00 0000 150</t>
  </si>
  <si>
    <t>Субсидии местным бюджетам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</si>
  <si>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</si>
  <si>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</si>
  <si>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 на аварийно-восстановительные работы подвесного моста в поселке Станционный через реку Пшиш Куринского сельского поселения Апшеронского района</t>
  </si>
  <si>
    <t>Иные межбюджетные трансферты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  в рамках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 государственной программы Краснодарского края «Развитие сети автомобильных дорог Краснодарского края» на строительство объекта: «Строительство мостового перехода через реку Пшиш в посёлке Станционный Куринского сельского поселения Апшеронского района, Краснодарского края»</t>
  </si>
  <si>
    <t>Иные межбюджетные трансферты на проведении строительного контроля при проведение работ по ликвидации последствий чрезвычайной ситуации на автомобильных мостах в хуторе Городок по улице Шоссейная в Куринском сельском поселении Апшеронского района (аварийно-восстановительные работы в зоне чрезвычайной ситуации) (мост №5, 6, 7)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</si>
  <si>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</si>
  <si>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</si>
  <si>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>Прочие безвозмездные поступления в бюджеты сельских поселений</t>
  </si>
  <si>
    <t>207 05000 10 0000 150</t>
  </si>
  <si>
    <t>207 00000 00 0000 000</t>
  </si>
  <si>
    <t xml:space="preserve">Прочие безвозмездные поступления </t>
  </si>
  <si>
    <t>Оценка ожидаемого исполнения  бюджета Куринского сельского поселения Апшеронского района на 2020 год</t>
  </si>
  <si>
    <t>Оценка ожидаемого исполнения бюджета Куринского сельского поселения Апшеронского района по доходам на 2020 год</t>
  </si>
  <si>
    <t>Ожидаемое исполнение на 2020 год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</si>
  <si>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</si>
  <si>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</si>
  <si>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</si>
  <si>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1 13 02060 00 0000 130</t>
  </si>
  <si>
    <t xml:space="preserve"> 1 13 02990 00 0000 130</t>
  </si>
  <si>
    <t>2 02 16001 00 0000 150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</si>
  <si>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</si>
  <si>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</si>
  <si>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 бюджетам сельских поселений на выравнивание бюджетной обеспеченности из бюджета субъекта Российской Федерации</t>
  </si>
  <si>
    <t>Дотации бюджетам на выравнивание  бюджетной обеспеченности из бюджетов муниципальных районов, городских округов с внутригородским делением</t>
  </si>
  <si>
    <t>2 02 25519 00 0000 150</t>
  </si>
  <si>
    <t>Субсидия бюджетам на поддержку отрасли культуры</t>
  </si>
  <si>
    <t xml:space="preserve">  2 02 25519 10 0000 150</t>
  </si>
  <si>
    <t>Субсидия бюджетам сельских поселений на поддержку отрасли культуры</t>
  </si>
  <si>
    <t xml:space="preserve">Субсидии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в рамках реализации регионального проекта "Культурная среда". </t>
  </si>
  <si>
    <t xml:space="preserve"> 207 05010 10 0000 150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</si>
  <si>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</si>
  <si>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207 05030 10 0000 150</t>
  </si>
  <si>
    <t xml:space="preserve">Оценка ожидаемого исполнения  бюджета Куринского сельского поселения Апшеронского района по источникам внутреннего финансирования дефицита бюджета на 2020 год  </t>
  </si>
  <si>
    <t>Оценка ожидаемого исполнение бюджета Куринского сельского поселения Апшеронского района по расходам 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</si>
</sst>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180" fontId="3" fillId="0" borderId="0" xfId="53" applyNumberFormat="1" applyFont="1" applyFill="1" applyAlignment="1" applyProtection="1">
      <alignment horizontal="right"/>
      <protection/>
    </xf>
    <xf numFmtId="1" fontId="3" fillId="0" borderId="0" xfId="53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wrapText="1"/>
      <protection/>
    </xf>
    <xf numFmtId="180" fontId="3" fillId="0" borderId="0" xfId="53" applyNumberFormat="1" applyFont="1" applyFill="1" applyAlignment="1" applyProtection="1">
      <alignment horizontal="right" vertical="center"/>
      <protection/>
    </xf>
    <xf numFmtId="1" fontId="3" fillId="0" borderId="0" xfId="53" applyNumberFormat="1" applyFont="1" applyFill="1" applyAlignment="1" applyProtection="1">
      <alignment horizontal="right" vertical="center"/>
      <protection/>
    </xf>
    <xf numFmtId="0" fontId="6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33" borderId="0" xfId="53" applyFont="1" applyFill="1" applyProtection="1">
      <alignment/>
      <protection/>
    </xf>
    <xf numFmtId="0" fontId="3" fillId="33" borderId="0" xfId="53" applyFont="1" applyFill="1" applyProtection="1">
      <alignment/>
      <protection/>
    </xf>
    <xf numFmtId="0" fontId="3" fillId="0" borderId="0" xfId="54" applyFont="1" applyFill="1" applyAlignment="1" applyProtection="1">
      <alignment horizontal="center"/>
      <protection/>
    </xf>
    <xf numFmtId="0" fontId="9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/>
      <protection/>
    </xf>
    <xf numFmtId="180" fontId="3" fillId="0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180" fontId="3" fillId="0" borderId="0" xfId="53" applyNumberFormat="1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181" fontId="5" fillId="34" borderId="10" xfId="53" applyNumberFormat="1" applyFont="1" applyFill="1" applyBorder="1" applyAlignment="1" applyProtection="1">
      <alignment horizontal="right"/>
      <protection/>
    </xf>
    <xf numFmtId="181" fontId="5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181" fontId="3" fillId="34" borderId="10" xfId="0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181" fontId="5" fillId="34" borderId="10" xfId="53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181" fontId="5" fillId="34" borderId="10" xfId="53" applyNumberFormat="1" applyFont="1" applyFill="1" applyBorder="1" applyProtection="1">
      <alignment/>
      <protection/>
    </xf>
    <xf numFmtId="181" fontId="3" fillId="34" borderId="10" xfId="53" applyNumberFormat="1" applyFont="1" applyFill="1" applyBorder="1" applyProtection="1">
      <alignment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181" fontId="8" fillId="34" borderId="10" xfId="53" applyNumberFormat="1" applyFont="1" applyFill="1" applyBorder="1" applyProtection="1">
      <alignment/>
      <protection locked="0"/>
    </xf>
    <xf numFmtId="0" fontId="8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0" xfId="53" applyFont="1" applyFill="1" applyBorder="1" applyAlignment="1" applyProtection="1">
      <alignment horizontal="center"/>
      <protection/>
    </xf>
    <xf numFmtId="0" fontId="5" fillId="34" borderId="10" xfId="53" applyFont="1" applyFill="1" applyBorder="1" applyAlignment="1" applyProtection="1">
      <alignment horizontal="center"/>
      <protection/>
    </xf>
    <xf numFmtId="0" fontId="7" fillId="34" borderId="10" xfId="53" applyFont="1" applyFill="1" applyBorder="1" applyAlignment="1" applyProtection="1">
      <alignment horizontal="center"/>
      <protection/>
    </xf>
    <xf numFmtId="181" fontId="3" fillId="34" borderId="10" xfId="53" applyNumberFormat="1" applyFont="1" applyFill="1" applyBorder="1" applyProtection="1">
      <alignment/>
      <protection locked="0"/>
    </xf>
    <xf numFmtId="181" fontId="3" fillId="34" borderId="10" xfId="53" applyNumberFormat="1" applyFont="1" applyFill="1" applyBorder="1" applyProtection="1">
      <alignment/>
      <protection/>
    </xf>
    <xf numFmtId="0" fontId="5" fillId="34" borderId="10" xfId="0" applyNumberFormat="1" applyFont="1" applyFill="1" applyBorder="1" applyAlignment="1" applyProtection="1">
      <alignment horizontal="left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181" fontId="5" fillId="34" borderId="11" xfId="53" applyNumberFormat="1" applyFont="1" applyFill="1" applyBorder="1" applyAlignment="1" applyProtection="1">
      <alignment horizontal="right"/>
      <protection/>
    </xf>
    <xf numFmtId="181" fontId="5" fillId="34" borderId="12" xfId="53" applyNumberFormat="1" applyFont="1" applyFill="1" applyBorder="1" applyAlignment="1" applyProtection="1">
      <alignment horizontal="right"/>
      <protection/>
    </xf>
    <xf numFmtId="180" fontId="5" fillId="34" borderId="10" xfId="61" applyNumberFormat="1" applyFont="1" applyFill="1" applyBorder="1" applyAlignment="1" applyProtection="1">
      <alignment horizontal="right" wrapText="1"/>
      <protection/>
    </xf>
    <xf numFmtId="0" fontId="3" fillId="34" borderId="10" xfId="54" applyFont="1" applyFill="1" applyBorder="1" applyAlignment="1" applyProtection="1">
      <alignment horizontal="center" vertical="top" wrapText="1"/>
      <protection/>
    </xf>
    <xf numFmtId="0" fontId="3" fillId="34" borderId="10" xfId="54" applyFont="1" applyFill="1" applyBorder="1" applyAlignment="1" applyProtection="1">
      <alignment horizontal="left" vertical="top" wrapText="1"/>
      <protection/>
    </xf>
    <xf numFmtId="180" fontId="3" fillId="34" borderId="10" xfId="54" applyNumberFormat="1" applyFont="1" applyFill="1" applyBorder="1" applyAlignment="1" applyProtection="1">
      <alignment horizontal="right" wrapText="1"/>
      <protection/>
    </xf>
    <xf numFmtId="49" fontId="5" fillId="34" borderId="10" xfId="54" applyNumberFormat="1" applyFont="1" applyFill="1" applyBorder="1" applyAlignment="1" applyProtection="1">
      <alignment horizontal="center"/>
      <protection/>
    </xf>
    <xf numFmtId="0" fontId="5" fillId="34" borderId="10" xfId="54" applyFont="1" applyFill="1" applyBorder="1" applyAlignment="1" applyProtection="1">
      <alignment vertical="top" wrapText="1"/>
      <protection/>
    </xf>
    <xf numFmtId="180" fontId="5" fillId="34" borderId="10" xfId="54" applyNumberFormat="1" applyFont="1" applyFill="1" applyBorder="1" applyAlignment="1" applyProtection="1">
      <alignment horizontal="right" wrapText="1"/>
      <protection/>
    </xf>
    <xf numFmtId="49" fontId="3" fillId="34" borderId="10" xfId="54" applyNumberFormat="1" applyFont="1" applyFill="1" applyBorder="1" applyAlignment="1" applyProtection="1">
      <alignment horizontal="center"/>
      <protection/>
    </xf>
    <xf numFmtId="181" fontId="3" fillId="34" borderId="10" xfId="54" applyNumberFormat="1" applyFont="1" applyFill="1" applyBorder="1" applyAlignment="1" applyProtection="1">
      <alignment horizontal="right" wrapText="1"/>
      <protection locked="0"/>
    </xf>
    <xf numFmtId="0" fontId="5" fillId="34" borderId="10" xfId="54" applyFont="1" applyFill="1" applyBorder="1" applyAlignment="1" applyProtection="1">
      <alignment vertical="top" wrapText="1"/>
      <protection/>
    </xf>
    <xf numFmtId="49" fontId="3" fillId="34" borderId="10" xfId="54" applyNumberFormat="1" applyFont="1" applyFill="1" applyBorder="1" applyAlignment="1" applyProtection="1">
      <alignment horizontal="center"/>
      <protection/>
    </xf>
    <xf numFmtId="0" fontId="5" fillId="34" borderId="10" xfId="54" applyFont="1" applyFill="1" applyBorder="1" applyAlignment="1" applyProtection="1">
      <alignment horizontal="center"/>
      <protection/>
    </xf>
    <xf numFmtId="0" fontId="5" fillId="34" borderId="10" xfId="54" applyFont="1" applyFill="1" applyBorder="1" applyProtection="1">
      <alignment/>
      <protection/>
    </xf>
    <xf numFmtId="180" fontId="5" fillId="34" borderId="10" xfId="54" applyNumberFormat="1" applyFont="1" applyFill="1" applyBorder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180" fontId="3" fillId="34" borderId="10" xfId="54" applyNumberFormat="1" applyFont="1" applyFill="1" applyBorder="1" applyAlignment="1" applyProtection="1">
      <alignment horizontal="right" wrapText="1"/>
      <protection/>
    </xf>
    <xf numFmtId="181" fontId="3" fillId="34" borderId="10" xfId="0" applyNumberFormat="1" applyFont="1" applyFill="1" applyBorder="1" applyAlignment="1" applyProtection="1">
      <alignment horizontal="right"/>
      <protection/>
    </xf>
    <xf numFmtId="181" fontId="5" fillId="34" borderId="13" xfId="0" applyNumberFormat="1" applyFont="1" applyFill="1" applyBorder="1" applyAlignment="1" applyProtection="1">
      <alignment horizontal="right"/>
      <protection/>
    </xf>
    <xf numFmtId="0" fontId="3" fillId="34" borderId="10" xfId="53" applyFont="1" applyFill="1" applyBorder="1" applyAlignment="1" applyProtection="1">
      <alignment horizontal="center"/>
      <protection/>
    </xf>
    <xf numFmtId="0" fontId="5" fillId="34" borderId="10" xfId="53" applyFont="1" applyFill="1" applyBorder="1" applyAlignment="1" applyProtection="1">
      <alignment horizontal="center" wrapText="1"/>
      <protection/>
    </xf>
    <xf numFmtId="0" fontId="5" fillId="34" borderId="10" xfId="53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 wrapText="1"/>
      <protection/>
    </xf>
    <xf numFmtId="1" fontId="5" fillId="34" borderId="10" xfId="61" applyNumberFormat="1" applyFont="1" applyFill="1" applyBorder="1" applyAlignment="1" applyProtection="1">
      <alignment horizontal="right" wrapText="1"/>
      <protection/>
    </xf>
    <xf numFmtId="182" fontId="3" fillId="34" borderId="10" xfId="52" applyNumberFormat="1" applyFont="1" applyFill="1" applyBorder="1" applyAlignment="1" applyProtection="1">
      <alignment wrapText="1"/>
      <protection/>
    </xf>
    <xf numFmtId="0" fontId="3" fillId="34" borderId="10" xfId="54" applyFont="1" applyFill="1" applyBorder="1" applyAlignment="1" applyProtection="1">
      <alignment vertical="top" wrapText="1"/>
      <protection/>
    </xf>
    <xf numFmtId="1" fontId="3" fillId="34" borderId="10" xfId="61" applyNumberFormat="1" applyFont="1" applyFill="1" applyBorder="1" applyAlignment="1" applyProtection="1">
      <alignment horizontal="right" wrapText="1"/>
      <protection/>
    </xf>
    <xf numFmtId="180" fontId="3" fillId="34" borderId="10" xfId="54" applyNumberFormat="1" applyFont="1" applyFill="1" applyBorder="1" applyAlignment="1" applyProtection="1">
      <alignment horizontal="right" wrapText="1"/>
      <protection locked="0"/>
    </xf>
    <xf numFmtId="182" fontId="3" fillId="35" borderId="10" xfId="52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5" fillId="0" borderId="0" xfId="53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80" fontId="3" fillId="0" borderId="0" xfId="54" applyNumberFormat="1" applyFont="1" applyFill="1" applyAlignment="1" applyProtection="1">
      <alignment horizontal="right"/>
      <protection/>
    </xf>
    <xf numFmtId="0" fontId="3" fillId="0" borderId="0" xfId="53" applyFont="1" applyFill="1" applyAlignment="1" applyProtection="1">
      <alignment horizontal="right"/>
      <protection/>
    </xf>
    <xf numFmtId="181" fontId="3" fillId="35" borderId="10" xfId="54" applyNumberFormat="1" applyFont="1" applyFill="1" applyBorder="1" applyAlignment="1" applyProtection="1">
      <alignment horizontal="right" wrapText="1"/>
      <protection locked="0"/>
    </xf>
    <xf numFmtId="181" fontId="47" fillId="34" borderId="10" xfId="53" applyNumberFormat="1" applyFont="1" applyFill="1" applyBorder="1" applyProtection="1">
      <alignment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wrapText="1"/>
      <protection/>
    </xf>
    <xf numFmtId="181" fontId="5" fillId="34" borderId="10" xfId="53" applyNumberFormat="1" applyFont="1" applyFill="1" applyBorder="1" applyProtection="1">
      <alignment/>
      <protection locked="0"/>
    </xf>
    <xf numFmtId="0" fontId="5" fillId="34" borderId="13" xfId="53" applyFont="1" applyFill="1" applyBorder="1" applyAlignment="1" applyProtection="1">
      <alignment horizontal="center" vertical="center"/>
      <protection/>
    </xf>
    <xf numFmtId="0" fontId="3" fillId="34" borderId="13" xfId="53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181" fontId="5" fillId="0" borderId="10" xfId="53" applyNumberFormat="1" applyFont="1" applyFill="1" applyBorder="1" applyAlignment="1" applyProtection="1">
      <alignment horizontal="right"/>
      <protection/>
    </xf>
    <xf numFmtId="18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181" fontId="5" fillId="0" borderId="10" xfId="53" applyNumberFormat="1" applyFont="1" applyFill="1" applyBorder="1" applyProtection="1">
      <alignment/>
      <protection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 applyProtection="1">
      <alignment wrapText="1"/>
      <protection/>
    </xf>
    <xf numFmtId="181" fontId="10" fillId="0" borderId="10" xfId="0" applyNumberFormat="1" applyFont="1" applyFill="1" applyBorder="1" applyAlignment="1" applyProtection="1">
      <alignment/>
      <protection/>
    </xf>
    <xf numFmtId="181" fontId="5" fillId="0" borderId="10" xfId="54" applyNumberFormat="1" applyFont="1" applyFill="1" applyBorder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181" fontId="5" fillId="0" borderId="10" xfId="54" applyNumberFormat="1" applyFont="1" applyFill="1" applyBorder="1" applyProtection="1">
      <alignment/>
      <protection/>
    </xf>
    <xf numFmtId="0" fontId="5" fillId="0" borderId="10" xfId="54" applyFont="1" applyFill="1" applyBorder="1" applyAlignment="1" applyProtection="1">
      <alignment horizontal="center"/>
      <protection/>
    </xf>
    <xf numFmtId="181" fontId="10" fillId="0" borderId="1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1" fontId="11" fillId="0" borderId="10" xfId="54" applyNumberFormat="1" applyFont="1" applyFill="1" applyBorder="1" applyAlignment="1" applyProtection="1">
      <alignment/>
      <protection/>
    </xf>
    <xf numFmtId="181" fontId="11" fillId="0" borderId="10" xfId="54" applyNumberFormat="1" applyFont="1" applyFill="1" applyBorder="1" applyAlignment="1" applyProtection="1">
      <alignment horizontal="right"/>
      <protection/>
    </xf>
    <xf numFmtId="181" fontId="3" fillId="0" borderId="10" xfId="54" applyNumberFormat="1" applyFont="1" applyFill="1" applyBorder="1" applyProtection="1">
      <alignment/>
      <protection/>
    </xf>
    <xf numFmtId="0" fontId="3" fillId="0" borderId="10" xfId="54" applyFont="1" applyFill="1" applyBorder="1" applyAlignment="1" applyProtection="1">
      <alignment horizontal="center"/>
      <protection/>
    </xf>
    <xf numFmtId="0" fontId="3" fillId="0" borderId="10" xfId="54" applyFont="1" applyFill="1" applyBorder="1" applyAlignment="1" applyProtection="1">
      <alignment wrapText="1"/>
      <protection/>
    </xf>
    <xf numFmtId="181" fontId="12" fillId="0" borderId="10" xfId="54" applyNumberFormat="1" applyFont="1" applyFill="1" applyBorder="1" applyAlignment="1" applyProtection="1">
      <alignment/>
      <protection/>
    </xf>
    <xf numFmtId="181" fontId="12" fillId="0" borderId="10" xfId="54" applyNumberFormat="1" applyFont="1" applyFill="1" applyBorder="1" applyAlignment="1" applyProtection="1">
      <alignment horizontal="right"/>
      <protection/>
    </xf>
    <xf numFmtId="181" fontId="12" fillId="0" borderId="10" xfId="54" applyNumberFormat="1" applyFont="1" applyFill="1" applyBorder="1" applyAlignment="1" applyProtection="1">
      <alignment/>
      <protection locked="0"/>
    </xf>
    <xf numFmtId="181" fontId="3" fillId="0" borderId="10" xfId="53" applyNumberFormat="1" applyFont="1" applyFill="1" applyBorder="1" applyProtection="1">
      <alignment/>
      <protection locked="0"/>
    </xf>
    <xf numFmtId="1" fontId="5" fillId="34" borderId="10" xfId="53" applyNumberFormat="1" applyFont="1" applyFill="1" applyBorder="1" applyAlignment="1" applyProtection="1">
      <alignment horizontal="center" vertical="center" wrapText="1"/>
      <protection/>
    </xf>
    <xf numFmtId="180" fontId="5" fillId="34" borderId="10" xfId="0" applyNumberFormat="1" applyFont="1" applyFill="1" applyBorder="1" applyAlignment="1" applyProtection="1">
      <alignment horizontal="center" vertical="center" wrapText="1"/>
      <protection/>
    </xf>
    <xf numFmtId="180" fontId="5" fillId="34" borderId="10" xfId="53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0" xfId="53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4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34" borderId="12" xfId="53" applyFont="1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5" fillId="0" borderId="0" xfId="54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/>
      <protection/>
    </xf>
    <xf numFmtId="0" fontId="5" fillId="34" borderId="15" xfId="5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15" xfId="53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" fillId="34" borderId="15" xfId="53" applyFont="1" applyFill="1" applyBorder="1" applyAlignment="1" applyProtection="1">
      <alignment horizontal="center" vertical="center"/>
      <protection/>
    </xf>
    <xf numFmtId="0" fontId="7" fillId="34" borderId="16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181" fontId="48" fillId="34" borderId="10" xfId="53" applyNumberFormat="1" applyFont="1" applyFill="1" applyBorder="1" applyProtection="1">
      <alignment/>
      <protection locked="0"/>
    </xf>
    <xf numFmtId="181" fontId="7" fillId="34" borderId="10" xfId="53" applyNumberFormat="1" applyFont="1" applyFill="1" applyBorder="1" applyProtection="1">
      <alignment/>
      <protection locked="0"/>
    </xf>
    <xf numFmtId="181" fontId="3" fillId="34" borderId="15" xfId="53" applyNumberFormat="1" applyFont="1" applyFill="1" applyBorder="1" applyAlignment="1" applyProtection="1">
      <alignment horizontal="right"/>
      <protection locked="0"/>
    </xf>
    <xf numFmtId="181" fontId="3" fillId="34" borderId="15" xfId="0" applyNumberFormat="1" applyFont="1" applyFill="1" applyBorder="1" applyAlignment="1" applyProtection="1">
      <alignment horizontal="right"/>
      <protection/>
    </xf>
    <xf numFmtId="181" fontId="3" fillId="34" borderId="16" xfId="53" applyNumberFormat="1" applyFont="1" applyFill="1" applyBorder="1" applyAlignment="1" applyProtection="1">
      <alignment horizontal="right"/>
      <protection locked="0"/>
    </xf>
    <xf numFmtId="181" fontId="3" fillId="34" borderId="16" xfId="0" applyNumberFormat="1" applyFont="1" applyFill="1" applyBorder="1" applyAlignment="1" applyProtection="1">
      <alignment horizontal="right"/>
      <protection/>
    </xf>
    <xf numFmtId="181" fontId="3" fillId="34" borderId="13" xfId="53" applyNumberFormat="1" applyFont="1" applyFill="1" applyBorder="1" applyAlignment="1" applyProtection="1">
      <alignment horizontal="right"/>
      <protection locked="0"/>
    </xf>
    <xf numFmtId="181" fontId="3" fillId="34" borderId="13" xfId="0" applyNumberFormat="1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wrapText="1"/>
      <protection/>
    </xf>
    <xf numFmtId="0" fontId="5" fillId="0" borderId="10" xfId="53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ожение № 2 к проекту бюджета" xfId="53"/>
    <cellStyle name="Обычный_Функциональная структура расходов бюджета на 2005 го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view="pageBreakPreview" zoomScale="70" zoomScaleNormal="50" zoomScaleSheetLayoutView="70" zoomScalePageLayoutView="0" workbookViewId="0" topLeftCell="A5">
      <selection activeCell="C126" sqref="C126"/>
    </sheetView>
  </sheetViews>
  <sheetFormatPr defaultColWidth="40.8515625" defaultRowHeight="15"/>
  <cols>
    <col min="1" max="1" width="34.57421875" style="1" customWidth="1"/>
    <col min="2" max="2" width="63.7109375" style="2" customWidth="1"/>
    <col min="3" max="3" width="22.140625" style="4" customWidth="1"/>
    <col min="4" max="4" width="23.421875" style="4" customWidth="1"/>
    <col min="5" max="5" width="20.140625" style="5" customWidth="1"/>
    <col min="6" max="16384" width="40.8515625" style="3" customWidth="1"/>
  </cols>
  <sheetData>
    <row r="1" spans="3:5" ht="18" hidden="1">
      <c r="C1" s="3"/>
      <c r="D1" s="3"/>
      <c r="E1" s="3"/>
    </row>
    <row r="2" ht="18" hidden="1"/>
    <row r="3" ht="18" hidden="1"/>
    <row r="4" ht="18" hidden="1">
      <c r="B4" s="6"/>
    </row>
    <row r="5" spans="1:5" ht="54" customHeight="1">
      <c r="A5" s="129" t="s">
        <v>176</v>
      </c>
      <c r="B5" s="130"/>
      <c r="C5" s="130"/>
      <c r="D5" s="130"/>
      <c r="E5" s="130"/>
    </row>
    <row r="7" spans="1:5" ht="18">
      <c r="A7" s="138" t="s">
        <v>177</v>
      </c>
      <c r="B7" s="136"/>
      <c r="C7" s="136"/>
      <c r="D7" s="136"/>
      <c r="E7" s="136"/>
    </row>
    <row r="8" spans="1:5" ht="18">
      <c r="A8" s="82"/>
      <c r="B8" s="81"/>
      <c r="C8" s="81"/>
      <c r="D8" s="81"/>
      <c r="E8" s="81"/>
    </row>
    <row r="9" spans="2:5" ht="20.25">
      <c r="B9" s="9"/>
      <c r="C9" s="7"/>
      <c r="D9" s="7"/>
      <c r="E9" s="8" t="s">
        <v>134</v>
      </c>
    </row>
    <row r="10" spans="1:5" ht="18.75" customHeight="1">
      <c r="A10" s="139" t="s">
        <v>99</v>
      </c>
      <c r="B10" s="142" t="s">
        <v>98</v>
      </c>
      <c r="C10" s="124" t="s">
        <v>2</v>
      </c>
      <c r="D10" s="124"/>
      <c r="E10" s="122" t="s">
        <v>0</v>
      </c>
    </row>
    <row r="11" spans="1:5" ht="12" customHeight="1">
      <c r="A11" s="140"/>
      <c r="B11" s="143"/>
      <c r="C11" s="124"/>
      <c r="D11" s="124"/>
      <c r="E11" s="122"/>
    </row>
    <row r="12" spans="1:5" ht="6.75" customHeight="1" hidden="1" thickBot="1">
      <c r="A12" s="140"/>
      <c r="B12" s="143"/>
      <c r="C12" s="124"/>
      <c r="D12" s="124"/>
      <c r="E12" s="122"/>
    </row>
    <row r="13" spans="1:5" ht="18.75" customHeight="1" hidden="1">
      <c r="A13" s="140"/>
      <c r="B13" s="143"/>
      <c r="C13" s="124"/>
      <c r="D13" s="124"/>
      <c r="E13" s="122"/>
    </row>
    <row r="14" spans="1:5" ht="18.75" customHeight="1">
      <c r="A14" s="140"/>
      <c r="B14" s="143"/>
      <c r="C14" s="123" t="s">
        <v>3</v>
      </c>
      <c r="D14" s="124" t="s">
        <v>178</v>
      </c>
      <c r="E14" s="122"/>
    </row>
    <row r="15" spans="1:5" ht="18">
      <c r="A15" s="140"/>
      <c r="B15" s="143"/>
      <c r="C15" s="123"/>
      <c r="D15" s="124"/>
      <c r="E15" s="122"/>
    </row>
    <row r="16" spans="1:5" ht="18">
      <c r="A16" s="140"/>
      <c r="B16" s="143"/>
      <c r="C16" s="123"/>
      <c r="D16" s="124"/>
      <c r="E16" s="122"/>
    </row>
    <row r="17" spans="1:5" ht="9" customHeight="1">
      <c r="A17" s="141"/>
      <c r="B17" s="144"/>
      <c r="C17" s="123"/>
      <c r="D17" s="124"/>
      <c r="E17" s="122"/>
    </row>
    <row r="18" spans="1:5" ht="18" hidden="1">
      <c r="A18" s="73"/>
      <c r="B18" s="72"/>
      <c r="C18" s="123"/>
      <c r="D18" s="124"/>
      <c r="E18" s="122"/>
    </row>
    <row r="19" spans="1:5" s="10" customFormat="1" ht="18">
      <c r="A19" s="23" t="s">
        <v>4</v>
      </c>
      <c r="B19" s="24" t="s">
        <v>5</v>
      </c>
      <c r="C19" s="25">
        <f>SUM(C20:C31)</f>
        <v>5167.7</v>
      </c>
      <c r="D19" s="25">
        <f>SUM(D20:D31)</f>
        <v>5167.7</v>
      </c>
      <c r="E19" s="26">
        <f>D19/C19*100</f>
        <v>100</v>
      </c>
    </row>
    <row r="20" spans="1:5" s="10" customFormat="1" ht="18">
      <c r="A20" s="27" t="s">
        <v>6</v>
      </c>
      <c r="B20" s="28" t="s">
        <v>7</v>
      </c>
      <c r="C20" s="29">
        <v>1550</v>
      </c>
      <c r="D20" s="29">
        <v>1550</v>
      </c>
      <c r="E20" s="69">
        <f aca="true" t="shared" si="0" ref="E20:E51">D20/C20*100</f>
        <v>100</v>
      </c>
    </row>
    <row r="21" spans="1:5" s="10" customFormat="1" ht="134.25" customHeight="1">
      <c r="A21" s="83" t="s">
        <v>97</v>
      </c>
      <c r="B21" s="84" t="s">
        <v>179</v>
      </c>
      <c r="C21" s="29">
        <v>2104.9</v>
      </c>
      <c r="D21" s="29">
        <v>2104.9</v>
      </c>
      <c r="E21" s="69">
        <f t="shared" si="0"/>
        <v>100</v>
      </c>
    </row>
    <row r="22" spans="1:5" s="10" customFormat="1" ht="18" hidden="1">
      <c r="A22" s="27" t="s">
        <v>8</v>
      </c>
      <c r="B22" s="28" t="s">
        <v>9</v>
      </c>
      <c r="C22" s="29"/>
      <c r="D22" s="29"/>
      <c r="E22" s="69"/>
    </row>
    <row r="23" spans="1:5" s="10" customFormat="1" ht="18">
      <c r="A23" s="27" t="s">
        <v>10</v>
      </c>
      <c r="B23" s="28" t="s">
        <v>11</v>
      </c>
      <c r="C23" s="29">
        <v>360</v>
      </c>
      <c r="D23" s="29">
        <v>360</v>
      </c>
      <c r="E23" s="69">
        <f t="shared" si="0"/>
        <v>100</v>
      </c>
    </row>
    <row r="24" spans="1:5" s="10" customFormat="1" ht="18">
      <c r="A24" s="27" t="s">
        <v>12</v>
      </c>
      <c r="B24" s="28" t="s">
        <v>13</v>
      </c>
      <c r="C24" s="29">
        <v>426.4</v>
      </c>
      <c r="D24" s="29">
        <v>426.4</v>
      </c>
      <c r="E24" s="69">
        <f t="shared" si="0"/>
        <v>100</v>
      </c>
    </row>
    <row r="25" spans="1:5" s="10" customFormat="1" ht="99.75" customHeight="1" hidden="1">
      <c r="A25" s="27" t="s">
        <v>14</v>
      </c>
      <c r="B25" s="28" t="s">
        <v>15</v>
      </c>
      <c r="C25" s="29"/>
      <c r="D25" s="29"/>
      <c r="E25" s="69" t="e">
        <f t="shared" si="0"/>
        <v>#DIV/0!</v>
      </c>
    </row>
    <row r="26" spans="1:5" s="10" customFormat="1" ht="113.25" customHeight="1">
      <c r="A26" s="27" t="s">
        <v>16</v>
      </c>
      <c r="B26" s="28" t="s">
        <v>17</v>
      </c>
      <c r="C26" s="29">
        <v>313</v>
      </c>
      <c r="D26" s="29">
        <v>313</v>
      </c>
      <c r="E26" s="69">
        <f t="shared" si="0"/>
        <v>100</v>
      </c>
    </row>
    <row r="27" spans="1:5" s="10" customFormat="1" ht="49.5" customHeight="1" hidden="1">
      <c r="A27" s="27" t="s">
        <v>18</v>
      </c>
      <c r="B27" s="28" t="s">
        <v>157</v>
      </c>
      <c r="C27" s="29"/>
      <c r="D27" s="29"/>
      <c r="E27" s="69"/>
    </row>
    <row r="28" spans="1:5" s="10" customFormat="1" ht="49.5" customHeight="1" hidden="1">
      <c r="A28" s="27" t="s">
        <v>158</v>
      </c>
      <c r="B28" s="28" t="s">
        <v>159</v>
      </c>
      <c r="C28" s="29"/>
      <c r="D28" s="29"/>
      <c r="E28" s="69"/>
    </row>
    <row r="29" spans="1:5" s="10" customFormat="1" ht="54.75">
      <c r="A29" s="27" t="s">
        <v>182</v>
      </c>
      <c r="B29" s="74" t="s">
        <v>180</v>
      </c>
      <c r="C29" s="29">
        <v>350</v>
      </c>
      <c r="D29" s="29">
        <v>350</v>
      </c>
      <c r="E29" s="69">
        <v>0</v>
      </c>
    </row>
    <row r="30" spans="1:5" s="10" customFormat="1" ht="72.75" hidden="1">
      <c r="A30" s="27" t="s">
        <v>19</v>
      </c>
      <c r="B30" s="28" t="s">
        <v>20</v>
      </c>
      <c r="C30" s="29"/>
      <c r="D30" s="29"/>
      <c r="E30" s="26" t="e">
        <f t="shared" si="0"/>
        <v>#DIV/0!</v>
      </c>
    </row>
    <row r="31" spans="1:5" s="10" customFormat="1" ht="36.75">
      <c r="A31" s="27" t="s">
        <v>183</v>
      </c>
      <c r="B31" s="28" t="s">
        <v>181</v>
      </c>
      <c r="C31" s="29">
        <v>63.4</v>
      </c>
      <c r="D31" s="29">
        <v>63.4</v>
      </c>
      <c r="E31" s="26"/>
    </row>
    <row r="32" spans="1:5" ht="18">
      <c r="A32" s="30" t="s">
        <v>21</v>
      </c>
      <c r="B32" s="97" t="s">
        <v>22</v>
      </c>
      <c r="C32" s="98">
        <f>C33+C79+C75</f>
        <v>201356.89999999997</v>
      </c>
      <c r="D32" s="98">
        <f>D33+D75+D79</f>
        <v>201356.89999999997</v>
      </c>
      <c r="E32" s="99">
        <f t="shared" si="0"/>
        <v>100</v>
      </c>
    </row>
    <row r="33" spans="1:5" ht="39.75" customHeight="1">
      <c r="A33" s="23" t="s">
        <v>23</v>
      </c>
      <c r="B33" s="100" t="s">
        <v>24</v>
      </c>
      <c r="C33" s="101">
        <f>C34+C42+C57+C63</f>
        <v>187582.89999999997</v>
      </c>
      <c r="D33" s="101">
        <f>D34+D42+D57+D63</f>
        <v>187582.89999999997</v>
      </c>
      <c r="E33" s="99">
        <f t="shared" si="0"/>
        <v>100</v>
      </c>
    </row>
    <row r="34" spans="1:5" s="10" customFormat="1" ht="41.25" customHeight="1">
      <c r="A34" s="23" t="s">
        <v>137</v>
      </c>
      <c r="B34" s="100" t="s">
        <v>100</v>
      </c>
      <c r="C34" s="101">
        <f>C35+C39</f>
        <v>8460.4</v>
      </c>
      <c r="D34" s="101">
        <f>D35+D39</f>
        <v>8460.4</v>
      </c>
      <c r="E34" s="99">
        <f t="shared" si="0"/>
        <v>100</v>
      </c>
    </row>
    <row r="35" spans="1:5" s="10" customFormat="1" ht="36.75">
      <c r="A35" s="27" t="s">
        <v>138</v>
      </c>
      <c r="B35" s="28" t="s">
        <v>25</v>
      </c>
      <c r="C35" s="34">
        <f>C36</f>
        <v>7823.6</v>
      </c>
      <c r="D35" s="34">
        <f>D36</f>
        <v>7823.6</v>
      </c>
      <c r="E35" s="26">
        <f t="shared" si="0"/>
        <v>100</v>
      </c>
    </row>
    <row r="36" spans="1:5" s="11" customFormat="1" ht="54.75">
      <c r="A36" s="36" t="s">
        <v>139</v>
      </c>
      <c r="B36" s="37" t="s">
        <v>187</v>
      </c>
      <c r="C36" s="156">
        <v>7823.6</v>
      </c>
      <c r="D36" s="156">
        <v>7823.6</v>
      </c>
      <c r="E36" s="69">
        <f t="shared" si="0"/>
        <v>100</v>
      </c>
    </row>
    <row r="37" spans="1:5" s="12" customFormat="1" ht="36.75" hidden="1">
      <c r="A37" s="39" t="s">
        <v>26</v>
      </c>
      <c r="B37" s="40" t="s">
        <v>27</v>
      </c>
      <c r="C37" s="38">
        <f>C38</f>
        <v>0</v>
      </c>
      <c r="D37" s="38">
        <f>D38</f>
        <v>0</v>
      </c>
      <c r="E37" s="69" t="e">
        <f t="shared" si="0"/>
        <v>#DIV/0!</v>
      </c>
    </row>
    <row r="38" spans="1:5" s="11" customFormat="1" ht="36.75" hidden="1">
      <c r="A38" s="36" t="s">
        <v>28</v>
      </c>
      <c r="B38" s="41" t="s">
        <v>29</v>
      </c>
      <c r="C38" s="38"/>
      <c r="D38" s="38"/>
      <c r="E38" s="69" t="e">
        <f t="shared" si="0"/>
        <v>#DIV/0!</v>
      </c>
    </row>
    <row r="39" spans="1:5" ht="67.5" customHeight="1">
      <c r="A39" s="42" t="s">
        <v>184</v>
      </c>
      <c r="B39" s="33" t="s">
        <v>188</v>
      </c>
      <c r="C39" s="91">
        <f>C40</f>
        <v>636.8</v>
      </c>
      <c r="D39" s="91">
        <f>D40</f>
        <v>636.8</v>
      </c>
      <c r="E39" s="26">
        <f t="shared" si="0"/>
        <v>100</v>
      </c>
    </row>
    <row r="40" spans="1:5" ht="61.5" customHeight="1">
      <c r="A40" s="154" t="s">
        <v>185</v>
      </c>
      <c r="B40" s="37" t="s">
        <v>186</v>
      </c>
      <c r="C40" s="155">
        <v>636.8</v>
      </c>
      <c r="D40" s="155">
        <v>636.8</v>
      </c>
      <c r="E40" s="69">
        <f t="shared" si="0"/>
        <v>100</v>
      </c>
    </row>
    <row r="41" spans="1:5" ht="41.25" customHeight="1" hidden="1">
      <c r="A41" s="42" t="s">
        <v>152</v>
      </c>
      <c r="B41" s="33" t="s">
        <v>153</v>
      </c>
      <c r="C41" s="88">
        <v>0</v>
      </c>
      <c r="D41" s="88"/>
      <c r="E41" s="26" t="e">
        <f t="shared" si="0"/>
        <v>#DIV/0!</v>
      </c>
    </row>
    <row r="42" spans="1:5" ht="39.75" customHeight="1">
      <c r="A42" s="23" t="s">
        <v>140</v>
      </c>
      <c r="B42" s="24" t="s">
        <v>101</v>
      </c>
      <c r="C42" s="34">
        <f>C49+C47</f>
        <v>178875.69999999998</v>
      </c>
      <c r="D42" s="34">
        <f>D49+D47</f>
        <v>178875.69999999998</v>
      </c>
      <c r="E42" s="26">
        <f t="shared" si="0"/>
        <v>100</v>
      </c>
    </row>
    <row r="43" spans="1:5" ht="36" customHeight="1" hidden="1">
      <c r="A43" s="23" t="s">
        <v>151</v>
      </c>
      <c r="B43" s="24"/>
      <c r="C43" s="34"/>
      <c r="D43" s="34"/>
      <c r="E43" s="26"/>
    </row>
    <row r="44" spans="1:5" ht="39.75" customHeight="1">
      <c r="A44" s="27" t="s">
        <v>161</v>
      </c>
      <c r="B44" s="28" t="s">
        <v>150</v>
      </c>
      <c r="C44" s="34">
        <f>C47</f>
        <v>168000.8</v>
      </c>
      <c r="D44" s="34">
        <f>D47</f>
        <v>168000.8</v>
      </c>
      <c r="E44" s="26">
        <f>E47</f>
        <v>100</v>
      </c>
    </row>
    <row r="45" spans="1:5" ht="39.75" customHeight="1" hidden="1">
      <c r="A45" s="27"/>
      <c r="B45" s="28"/>
      <c r="C45" s="34"/>
      <c r="D45" s="34"/>
      <c r="E45" s="26"/>
    </row>
    <row r="46" spans="1:5" ht="110.25" customHeight="1" hidden="1">
      <c r="A46" s="89" t="s">
        <v>30</v>
      </c>
      <c r="B46" s="37" t="s">
        <v>164</v>
      </c>
      <c r="C46" s="34"/>
      <c r="D46" s="34"/>
      <c r="E46" s="26"/>
    </row>
    <row r="47" spans="1:5" ht="58.5" customHeight="1">
      <c r="A47" s="27" t="s">
        <v>160</v>
      </c>
      <c r="B47" s="28" t="s">
        <v>149</v>
      </c>
      <c r="C47" s="34">
        <f>C48</f>
        <v>168000.8</v>
      </c>
      <c r="D47" s="34">
        <f>D48</f>
        <v>168000.8</v>
      </c>
      <c r="E47" s="26">
        <f>D47/C47*100</f>
        <v>100</v>
      </c>
    </row>
    <row r="48" spans="1:5" ht="109.5" customHeight="1">
      <c r="A48" s="89" t="s">
        <v>30</v>
      </c>
      <c r="B48" s="37" t="s">
        <v>164</v>
      </c>
      <c r="C48" s="34">
        <v>168000.8</v>
      </c>
      <c r="D48" s="34">
        <v>168000.8</v>
      </c>
      <c r="E48" s="26">
        <f>D48/C48*100</f>
        <v>100</v>
      </c>
    </row>
    <row r="49" spans="1:5" ht="29.25" customHeight="1">
      <c r="A49" s="43" t="s">
        <v>189</v>
      </c>
      <c r="B49" s="28" t="s">
        <v>190</v>
      </c>
      <c r="C49" s="35">
        <f>C50</f>
        <v>10874.9</v>
      </c>
      <c r="D49" s="35">
        <f>D50</f>
        <v>10874.9</v>
      </c>
      <c r="E49" s="69">
        <f t="shared" si="0"/>
        <v>100</v>
      </c>
    </row>
    <row r="50" spans="1:5" s="10" customFormat="1" ht="43.5" customHeight="1">
      <c r="A50" s="43" t="s">
        <v>191</v>
      </c>
      <c r="B50" s="28" t="s">
        <v>192</v>
      </c>
      <c r="C50" s="35">
        <f>C51+C55+C56</f>
        <v>10874.9</v>
      </c>
      <c r="D50" s="35">
        <f>D56+D55+D51</f>
        <v>10874.9</v>
      </c>
      <c r="E50" s="69">
        <f t="shared" si="0"/>
        <v>100</v>
      </c>
    </row>
    <row r="51" spans="1:5" ht="78.75" customHeight="1">
      <c r="A51" s="151" t="s">
        <v>30</v>
      </c>
      <c r="B51" s="163" t="s">
        <v>193</v>
      </c>
      <c r="C51" s="157">
        <v>10874.9</v>
      </c>
      <c r="D51" s="157">
        <v>10874.9</v>
      </c>
      <c r="E51" s="158">
        <f t="shared" si="0"/>
        <v>100</v>
      </c>
    </row>
    <row r="52" spans="1:5" ht="72.75" customHeight="1" hidden="1">
      <c r="A52" s="152"/>
      <c r="B52" s="164"/>
      <c r="C52" s="159"/>
      <c r="D52" s="159"/>
      <c r="E52" s="160"/>
    </row>
    <row r="53" spans="1:5" ht="72.75" customHeight="1" hidden="1">
      <c r="A53" s="152"/>
      <c r="B53" s="164"/>
      <c r="C53" s="159"/>
      <c r="D53" s="159"/>
      <c r="E53" s="160"/>
    </row>
    <row r="54" spans="1:5" ht="18" customHeight="1" hidden="1">
      <c r="A54" s="152"/>
      <c r="B54" s="164"/>
      <c r="C54" s="159"/>
      <c r="D54" s="159"/>
      <c r="E54" s="160"/>
    </row>
    <row r="55" spans="1:5" ht="29.25" customHeight="1">
      <c r="A55" s="152"/>
      <c r="B55" s="164"/>
      <c r="C55" s="159"/>
      <c r="D55" s="159"/>
      <c r="E55" s="160"/>
    </row>
    <row r="56" spans="1:5" ht="3.75" customHeight="1">
      <c r="A56" s="153"/>
      <c r="B56" s="165"/>
      <c r="C56" s="161"/>
      <c r="D56" s="161"/>
      <c r="E56" s="162"/>
    </row>
    <row r="57" spans="1:5" ht="47.25" customHeight="1">
      <c r="A57" s="166" t="s">
        <v>141</v>
      </c>
      <c r="B57" s="24" t="s">
        <v>132</v>
      </c>
      <c r="C57" s="34">
        <f>C58+C61</f>
        <v>246.8</v>
      </c>
      <c r="D57" s="34">
        <f>D58+D61</f>
        <v>246.8</v>
      </c>
      <c r="E57" s="26">
        <f aca="true" t="shared" si="1" ref="E57:E62">D57/C57*100</f>
        <v>100</v>
      </c>
    </row>
    <row r="58" spans="1:5" ht="70.5" customHeight="1">
      <c r="A58" s="43" t="s">
        <v>142</v>
      </c>
      <c r="B58" s="28" t="s">
        <v>127</v>
      </c>
      <c r="C58" s="35">
        <f>C59</f>
        <v>3.8</v>
      </c>
      <c r="D58" s="35">
        <f>D59</f>
        <v>3.8</v>
      </c>
      <c r="E58" s="69">
        <f t="shared" si="1"/>
        <v>100</v>
      </c>
    </row>
    <row r="59" spans="1:5" ht="54.75">
      <c r="A59" s="43" t="s">
        <v>143</v>
      </c>
      <c r="B59" s="28" t="s">
        <v>104</v>
      </c>
      <c r="C59" s="35">
        <f>C60</f>
        <v>3.8</v>
      </c>
      <c r="D59" s="35">
        <f>D60</f>
        <v>3.8</v>
      </c>
      <c r="E59" s="69">
        <f t="shared" si="1"/>
        <v>100</v>
      </c>
    </row>
    <row r="60" spans="1:5" ht="72.75">
      <c r="A60" s="45" t="s">
        <v>30</v>
      </c>
      <c r="B60" s="37" t="s">
        <v>133</v>
      </c>
      <c r="C60" s="35">
        <v>3.8</v>
      </c>
      <c r="D60" s="35">
        <v>3.8</v>
      </c>
      <c r="E60" s="69">
        <f t="shared" si="1"/>
        <v>100</v>
      </c>
    </row>
    <row r="61" spans="1:5" ht="54.75">
      <c r="A61" s="43" t="s">
        <v>144</v>
      </c>
      <c r="B61" s="28" t="s">
        <v>102</v>
      </c>
      <c r="C61" s="47">
        <f>C62</f>
        <v>243</v>
      </c>
      <c r="D61" s="47">
        <f>D62</f>
        <v>243</v>
      </c>
      <c r="E61" s="69">
        <f t="shared" si="1"/>
        <v>100</v>
      </c>
    </row>
    <row r="62" spans="1:5" ht="57.75" customHeight="1">
      <c r="A62" s="43" t="s">
        <v>145</v>
      </c>
      <c r="B62" s="28" t="s">
        <v>103</v>
      </c>
      <c r="C62" s="47">
        <v>243</v>
      </c>
      <c r="D62" s="47">
        <v>243</v>
      </c>
      <c r="E62" s="69">
        <f t="shared" si="1"/>
        <v>100</v>
      </c>
    </row>
    <row r="63" spans="1:5" ht="18" hidden="1">
      <c r="A63" s="44" t="s">
        <v>146</v>
      </c>
      <c r="B63" s="48" t="s">
        <v>105</v>
      </c>
      <c r="C63" s="34">
        <f>C65+C70</f>
        <v>0</v>
      </c>
      <c r="D63" s="34">
        <f>D64+D70</f>
        <v>0</v>
      </c>
      <c r="E63" s="26" t="e">
        <f>D63/C63*100</f>
        <v>#DIV/0!</v>
      </c>
    </row>
    <row r="64" spans="1:5" ht="75.75" customHeight="1" hidden="1">
      <c r="A64" s="43" t="s">
        <v>147</v>
      </c>
      <c r="B64" s="49" t="s">
        <v>106</v>
      </c>
      <c r="C64" s="35">
        <f>C65</f>
        <v>0</v>
      </c>
      <c r="D64" s="35">
        <f>D65</f>
        <v>0</v>
      </c>
      <c r="E64" s="69" t="e">
        <f>D64/C64*100</f>
        <v>#DIV/0!</v>
      </c>
    </row>
    <row r="65" spans="1:5" s="13" customFormat="1" ht="96" customHeight="1" hidden="1">
      <c r="A65" s="43" t="s">
        <v>148</v>
      </c>
      <c r="B65" s="49" t="s">
        <v>107</v>
      </c>
      <c r="C65" s="46">
        <f>C69+C68</f>
        <v>0</v>
      </c>
      <c r="D65" s="46">
        <f>D69+D68</f>
        <v>0</v>
      </c>
      <c r="E65" s="69" t="e">
        <f>D65/C65*100</f>
        <v>#DIV/0!</v>
      </c>
    </row>
    <row r="66" spans="1:5" ht="72.75" hidden="1">
      <c r="A66" s="45" t="s">
        <v>108</v>
      </c>
      <c r="B66" s="49" t="s">
        <v>31</v>
      </c>
      <c r="C66" s="46"/>
      <c r="D66" s="46"/>
      <c r="E66" s="26" t="e">
        <f>D66/C66*100</f>
        <v>#DIV/0!</v>
      </c>
    </row>
    <row r="67" spans="1:5" ht="18" hidden="1">
      <c r="A67" s="45"/>
      <c r="B67" s="49"/>
      <c r="C67" s="46"/>
      <c r="D67" s="46"/>
      <c r="E67" s="26"/>
    </row>
    <row r="68" spans="1:5" ht="97.5" customHeight="1" hidden="1">
      <c r="A68" s="151" t="s">
        <v>30</v>
      </c>
      <c r="B68" s="90" t="s">
        <v>170</v>
      </c>
      <c r="C68" s="46"/>
      <c r="D68" s="46"/>
      <c r="E68" s="26" t="e">
        <f>D68/C68*100</f>
        <v>#DIV/0!</v>
      </c>
    </row>
    <row r="69" spans="1:5" ht="114.75" customHeight="1" hidden="1">
      <c r="A69" s="153"/>
      <c r="B69" s="94" t="s">
        <v>171</v>
      </c>
      <c r="C69" s="46"/>
      <c r="D69" s="46"/>
      <c r="E69" s="26" t="e">
        <f>D69/C69*100</f>
        <v>#DIV/0!</v>
      </c>
    </row>
    <row r="70" spans="1:5" ht="36.75" hidden="1">
      <c r="A70" s="43" t="s">
        <v>163</v>
      </c>
      <c r="B70" s="95" t="s">
        <v>166</v>
      </c>
      <c r="C70" s="46">
        <f>C71</f>
        <v>0</v>
      </c>
      <c r="D70" s="46">
        <f>D71</f>
        <v>0</v>
      </c>
      <c r="E70" s="69" t="e">
        <f>E71</f>
        <v>#DIV/0!</v>
      </c>
    </row>
    <row r="71" spans="1:5" ht="36.75" hidden="1">
      <c r="A71" s="43" t="s">
        <v>162</v>
      </c>
      <c r="B71" s="95" t="s">
        <v>165</v>
      </c>
      <c r="C71" s="46"/>
      <c r="D71" s="46"/>
      <c r="E71" s="26" t="e">
        <f>D71/C71*100</f>
        <v>#DIV/0!</v>
      </c>
    </row>
    <row r="72" spans="1:5" ht="72.75" hidden="1">
      <c r="A72" s="151" t="s">
        <v>30</v>
      </c>
      <c r="B72" s="94" t="s">
        <v>167</v>
      </c>
      <c r="C72" s="46"/>
      <c r="D72" s="46"/>
      <c r="E72" s="26" t="e">
        <f>D72/C72*100</f>
        <v>#DIV/0!</v>
      </c>
    </row>
    <row r="73" spans="1:5" ht="264.75" customHeight="1" hidden="1">
      <c r="A73" s="152"/>
      <c r="B73" s="94" t="s">
        <v>168</v>
      </c>
      <c r="C73" s="46"/>
      <c r="D73" s="46"/>
      <c r="E73" s="26" t="e">
        <f>D73/C73*100</f>
        <v>#DIV/0!</v>
      </c>
    </row>
    <row r="74" spans="1:5" ht="141.75" customHeight="1" hidden="1">
      <c r="A74" s="153"/>
      <c r="B74" s="94" t="s">
        <v>169</v>
      </c>
      <c r="C74" s="46"/>
      <c r="D74" s="46"/>
      <c r="E74" s="26" t="e">
        <f>D74/C74*100</f>
        <v>#DIV/0!</v>
      </c>
    </row>
    <row r="75" spans="1:5" ht="55.5" customHeight="1">
      <c r="A75" s="92" t="s">
        <v>174</v>
      </c>
      <c r="B75" s="96" t="s">
        <v>175</v>
      </c>
      <c r="C75" s="91">
        <f>C76</f>
        <v>13842.2</v>
      </c>
      <c r="D75" s="91">
        <f>D76</f>
        <v>13842.2</v>
      </c>
      <c r="E75" s="26">
        <f>E77</f>
        <v>100</v>
      </c>
    </row>
    <row r="76" spans="1:5" ht="55.5" customHeight="1">
      <c r="A76" s="93" t="s">
        <v>173</v>
      </c>
      <c r="B76" s="95" t="s">
        <v>172</v>
      </c>
      <c r="C76" s="46">
        <f>C77+C78</f>
        <v>13842.2</v>
      </c>
      <c r="D76" s="46">
        <f>D77+D78</f>
        <v>13842.2</v>
      </c>
      <c r="E76" s="69">
        <f>E77</f>
        <v>100</v>
      </c>
    </row>
    <row r="77" spans="1:5" ht="101.25" customHeight="1">
      <c r="A77" s="93" t="s">
        <v>194</v>
      </c>
      <c r="B77" s="95" t="s">
        <v>195</v>
      </c>
      <c r="C77" s="46">
        <v>8830</v>
      </c>
      <c r="D77" s="46">
        <v>8830</v>
      </c>
      <c r="E77" s="69">
        <f>D77/C77*100</f>
        <v>100</v>
      </c>
    </row>
    <row r="78" spans="1:5" ht="46.5" customHeight="1">
      <c r="A78" s="93" t="s">
        <v>196</v>
      </c>
      <c r="B78" s="95" t="s">
        <v>172</v>
      </c>
      <c r="C78" s="46">
        <v>5012.2</v>
      </c>
      <c r="D78" s="46">
        <v>5012.2</v>
      </c>
      <c r="E78" s="69">
        <f>D78/C78*100</f>
        <v>100</v>
      </c>
    </row>
    <row r="79" spans="1:5" ht="72.75">
      <c r="A79" s="50" t="s">
        <v>32</v>
      </c>
      <c r="B79" s="96" t="s">
        <v>33</v>
      </c>
      <c r="C79" s="34">
        <f>C81</f>
        <v>-68.2</v>
      </c>
      <c r="D79" s="34">
        <f>D81</f>
        <v>-68.2</v>
      </c>
      <c r="E79" s="26">
        <f>D79/C79*100</f>
        <v>100</v>
      </c>
    </row>
    <row r="80" spans="1:5" ht="83.25" customHeight="1">
      <c r="A80" s="50" t="s">
        <v>155</v>
      </c>
      <c r="B80" s="95" t="s">
        <v>156</v>
      </c>
      <c r="C80" s="35">
        <f>E81</f>
        <v>100</v>
      </c>
      <c r="D80" s="35">
        <f>D81</f>
        <v>-68.2</v>
      </c>
      <c r="E80" s="26"/>
    </row>
    <row r="81" spans="1:5" ht="72.75">
      <c r="A81" s="43" t="s">
        <v>154</v>
      </c>
      <c r="B81" s="95" t="s">
        <v>128</v>
      </c>
      <c r="C81" s="46">
        <v>-68.2</v>
      </c>
      <c r="D81" s="46">
        <v>-68.2</v>
      </c>
      <c r="E81" s="69">
        <f>D81/C81*100</f>
        <v>100</v>
      </c>
    </row>
    <row r="82" spans="1:5" ht="18">
      <c r="A82" s="71"/>
      <c r="B82" s="31" t="s">
        <v>34</v>
      </c>
      <c r="C82" s="32">
        <f>C32+C19</f>
        <v>206524.59999999998</v>
      </c>
      <c r="D82" s="32">
        <f>D19+D32</f>
        <v>206524.59999999998</v>
      </c>
      <c r="E82" s="26">
        <f>D82/C82*100</f>
        <v>100</v>
      </c>
    </row>
    <row r="83" spans="1:5" ht="18.75" hidden="1" thickBot="1">
      <c r="A83" s="133" t="s">
        <v>35</v>
      </c>
      <c r="B83" s="134"/>
      <c r="C83" s="51">
        <f>C82-C121</f>
        <v>-1228.4000000000233</v>
      </c>
      <c r="D83" s="52">
        <f>D82-D121</f>
        <v>-1198.4000000000233</v>
      </c>
      <c r="E83" s="70">
        <f>D83/C83*100</f>
        <v>97.55779876261809</v>
      </c>
    </row>
    <row r="84" ht="144" customHeight="1"/>
    <row r="85" spans="1:5" ht="45" customHeight="1">
      <c r="A85" s="131" t="s">
        <v>197</v>
      </c>
      <c r="B85" s="132"/>
      <c r="C85" s="132"/>
      <c r="D85" s="132"/>
      <c r="E85" s="132"/>
    </row>
    <row r="86" spans="1:5" ht="18">
      <c r="A86" s="14"/>
      <c r="B86" s="15"/>
      <c r="C86" s="3"/>
      <c r="D86" s="3"/>
      <c r="E86" s="3"/>
    </row>
    <row r="87" spans="1:5" ht="18">
      <c r="A87" s="16"/>
      <c r="B87" s="15"/>
      <c r="C87" s="17"/>
      <c r="D87" s="17"/>
      <c r="E87" s="85" t="s">
        <v>134</v>
      </c>
    </row>
    <row r="88" spans="1:5" ht="25.5" customHeight="1">
      <c r="A88" s="127" t="s">
        <v>36</v>
      </c>
      <c r="B88" s="147" t="s">
        <v>98</v>
      </c>
      <c r="C88" s="126" t="s">
        <v>2</v>
      </c>
      <c r="D88" s="126"/>
      <c r="E88" s="137" t="s">
        <v>0</v>
      </c>
    </row>
    <row r="89" spans="1:5" ht="10.5" customHeight="1">
      <c r="A89" s="128"/>
      <c r="B89" s="148"/>
      <c r="C89" s="126"/>
      <c r="D89" s="126"/>
      <c r="E89" s="137"/>
    </row>
    <row r="90" spans="1:5" ht="7.5" customHeight="1" hidden="1" thickBot="1">
      <c r="A90" s="128"/>
      <c r="B90" s="148"/>
      <c r="C90" s="126"/>
      <c r="D90" s="126"/>
      <c r="E90" s="137"/>
    </row>
    <row r="91" spans="1:5" ht="14.25" customHeight="1" hidden="1" thickBot="1">
      <c r="A91" s="128"/>
      <c r="B91" s="148"/>
      <c r="C91" s="126"/>
      <c r="D91" s="126"/>
      <c r="E91" s="137"/>
    </row>
    <row r="92" spans="1:5" ht="18.75" customHeight="1">
      <c r="A92" s="128"/>
      <c r="B92" s="148"/>
      <c r="C92" s="125" t="s">
        <v>3</v>
      </c>
      <c r="D92" s="126" t="s">
        <v>178</v>
      </c>
      <c r="E92" s="137"/>
    </row>
    <row r="93" spans="1:5" ht="18">
      <c r="A93" s="128"/>
      <c r="B93" s="148"/>
      <c r="C93" s="125"/>
      <c r="D93" s="126"/>
      <c r="E93" s="137"/>
    </row>
    <row r="94" spans="1:5" ht="18">
      <c r="A94" s="128"/>
      <c r="B94" s="148"/>
      <c r="C94" s="125"/>
      <c r="D94" s="126"/>
      <c r="E94" s="137"/>
    </row>
    <row r="95" spans="1:5" ht="0.75" customHeight="1">
      <c r="A95" s="128"/>
      <c r="B95" s="148"/>
      <c r="C95" s="125"/>
      <c r="D95" s="126"/>
      <c r="E95" s="137"/>
    </row>
    <row r="96" spans="1:5" ht="36.75">
      <c r="A96" s="102" t="s">
        <v>37</v>
      </c>
      <c r="B96" s="103" t="s">
        <v>38</v>
      </c>
      <c r="C96" s="104">
        <f>C97</f>
        <v>1228.4000000000233</v>
      </c>
      <c r="D96" s="104">
        <f>D97</f>
        <v>1228.4000000000233</v>
      </c>
      <c r="E96" s="105">
        <f>D96/C96*100</f>
        <v>100</v>
      </c>
    </row>
    <row r="97" spans="1:5" ht="36.75">
      <c r="A97" s="106" t="s">
        <v>116</v>
      </c>
      <c r="B97" s="107" t="s">
        <v>39</v>
      </c>
      <c r="C97" s="104">
        <f>C98</f>
        <v>1228.4000000000233</v>
      </c>
      <c r="D97" s="104">
        <f>D98</f>
        <v>1228.4000000000233</v>
      </c>
      <c r="E97" s="108">
        <f aca="true" t="shared" si="2" ref="E97:E106">D97/C97*100</f>
        <v>100</v>
      </c>
    </row>
    <row r="98" spans="1:5" ht="36.75">
      <c r="A98" s="109" t="s">
        <v>117</v>
      </c>
      <c r="B98" s="103" t="s">
        <v>40</v>
      </c>
      <c r="C98" s="110">
        <f>C103+C99</f>
        <v>1228.4000000000233</v>
      </c>
      <c r="D98" s="110">
        <f>D103+D99</f>
        <v>1228.4000000000233</v>
      </c>
      <c r="E98" s="105">
        <f t="shared" si="2"/>
        <v>100</v>
      </c>
    </row>
    <row r="99" spans="1:5" ht="18">
      <c r="A99" s="111" t="s">
        <v>118</v>
      </c>
      <c r="B99" s="112" t="s">
        <v>41</v>
      </c>
      <c r="C99" s="113">
        <f aca="true" t="shared" si="3" ref="C99:D101">C100</f>
        <v>-206592.8</v>
      </c>
      <c r="D99" s="114">
        <f t="shared" si="3"/>
        <v>-206592.8</v>
      </c>
      <c r="E99" s="115">
        <f t="shared" si="2"/>
        <v>100</v>
      </c>
    </row>
    <row r="100" spans="1:5" ht="18">
      <c r="A100" s="116" t="s">
        <v>119</v>
      </c>
      <c r="B100" s="117" t="s">
        <v>42</v>
      </c>
      <c r="C100" s="118">
        <f t="shared" si="3"/>
        <v>-206592.8</v>
      </c>
      <c r="D100" s="119">
        <f t="shared" si="3"/>
        <v>-206592.8</v>
      </c>
      <c r="E100" s="115">
        <f t="shared" si="2"/>
        <v>100</v>
      </c>
    </row>
    <row r="101" spans="1:5" ht="36.75">
      <c r="A101" s="116" t="s">
        <v>120</v>
      </c>
      <c r="B101" s="117" t="s">
        <v>43</v>
      </c>
      <c r="C101" s="120">
        <f t="shared" si="3"/>
        <v>-206592.8</v>
      </c>
      <c r="D101" s="119">
        <f t="shared" si="3"/>
        <v>-206592.8</v>
      </c>
      <c r="E101" s="115">
        <f t="shared" si="2"/>
        <v>100</v>
      </c>
    </row>
    <row r="102" spans="1:5" ht="36.75">
      <c r="A102" s="116" t="s">
        <v>121</v>
      </c>
      <c r="B102" s="117" t="s">
        <v>115</v>
      </c>
      <c r="C102" s="121">
        <v>-206592.8</v>
      </c>
      <c r="D102" s="121">
        <v>-206592.8</v>
      </c>
      <c r="E102" s="115">
        <f t="shared" si="2"/>
        <v>100</v>
      </c>
    </row>
    <row r="103" spans="1:5" ht="18">
      <c r="A103" s="111" t="s">
        <v>122</v>
      </c>
      <c r="B103" s="112" t="s">
        <v>44</v>
      </c>
      <c r="C103" s="113">
        <f aca="true" t="shared" si="4" ref="C103:D105">C104</f>
        <v>207821.2</v>
      </c>
      <c r="D103" s="114">
        <f t="shared" si="4"/>
        <v>207821.2</v>
      </c>
      <c r="E103" s="115">
        <f t="shared" si="2"/>
        <v>100</v>
      </c>
    </row>
    <row r="104" spans="1:5" ht="18">
      <c r="A104" s="116" t="s">
        <v>123</v>
      </c>
      <c r="B104" s="117" t="s">
        <v>45</v>
      </c>
      <c r="C104" s="118">
        <f t="shared" si="4"/>
        <v>207821.2</v>
      </c>
      <c r="D104" s="119">
        <f t="shared" si="4"/>
        <v>207821.2</v>
      </c>
      <c r="E104" s="115">
        <f t="shared" si="2"/>
        <v>100</v>
      </c>
    </row>
    <row r="105" spans="1:5" ht="36.75">
      <c r="A105" s="116" t="s">
        <v>124</v>
      </c>
      <c r="B105" s="117" t="s">
        <v>46</v>
      </c>
      <c r="C105" s="120">
        <f t="shared" si="4"/>
        <v>207821.2</v>
      </c>
      <c r="D105" s="119">
        <f t="shared" si="4"/>
        <v>207821.2</v>
      </c>
      <c r="E105" s="115">
        <f t="shared" si="2"/>
        <v>100</v>
      </c>
    </row>
    <row r="106" spans="1:5" ht="36.75">
      <c r="A106" s="116" t="s">
        <v>125</v>
      </c>
      <c r="B106" s="117" t="s">
        <v>126</v>
      </c>
      <c r="C106" s="120">
        <v>207821.2</v>
      </c>
      <c r="D106" s="120">
        <v>207821.2</v>
      </c>
      <c r="E106" s="115">
        <f t="shared" si="2"/>
        <v>100</v>
      </c>
    </row>
    <row r="107" spans="3:5" ht="18">
      <c r="C107" s="3"/>
      <c r="D107" s="3"/>
      <c r="E107" s="3"/>
    </row>
    <row r="108" spans="3:5" ht="18">
      <c r="C108" s="3"/>
      <c r="D108" s="3"/>
      <c r="E108" s="3"/>
    </row>
    <row r="109" spans="1:5" ht="18">
      <c r="A109" s="135" t="s">
        <v>198</v>
      </c>
      <c r="B109" s="136"/>
      <c r="C109" s="136"/>
      <c r="D109" s="136"/>
      <c r="E109" s="136"/>
    </row>
    <row r="110" spans="1:5" ht="18">
      <c r="A110" s="16"/>
      <c r="B110" s="81"/>
      <c r="C110" s="81"/>
      <c r="D110" s="81"/>
      <c r="E110" s="81"/>
    </row>
    <row r="111" spans="1:5" ht="18">
      <c r="A111" s="14"/>
      <c r="B111" s="18"/>
      <c r="C111" s="3"/>
      <c r="D111" s="3"/>
      <c r="E111" s="86" t="s">
        <v>134</v>
      </c>
    </row>
    <row r="112" spans="1:5" ht="18.75" customHeight="1">
      <c r="A112" s="149" t="s">
        <v>36</v>
      </c>
      <c r="B112" s="145" t="s">
        <v>98</v>
      </c>
      <c r="C112" s="124" t="s">
        <v>2</v>
      </c>
      <c r="D112" s="124"/>
      <c r="E112" s="122" t="s">
        <v>0</v>
      </c>
    </row>
    <row r="113" spans="1:5" ht="12.75" customHeight="1">
      <c r="A113" s="150"/>
      <c r="B113" s="146"/>
      <c r="C113" s="124"/>
      <c r="D113" s="124"/>
      <c r="E113" s="122"/>
    </row>
    <row r="114" spans="1:5" ht="4.5" customHeight="1">
      <c r="A114" s="150"/>
      <c r="B114" s="146"/>
      <c r="C114" s="124"/>
      <c r="D114" s="124"/>
      <c r="E114" s="122"/>
    </row>
    <row r="115" spans="1:5" ht="36" customHeight="1" hidden="1" thickBot="1">
      <c r="A115" s="150"/>
      <c r="B115" s="146"/>
      <c r="C115" s="124"/>
      <c r="D115" s="124"/>
      <c r="E115" s="122"/>
    </row>
    <row r="116" spans="1:5" ht="18.75" customHeight="1">
      <c r="A116" s="150"/>
      <c r="B116" s="146"/>
      <c r="C116" s="123" t="s">
        <v>3</v>
      </c>
      <c r="D116" s="124" t="s">
        <v>178</v>
      </c>
      <c r="E116" s="122"/>
    </row>
    <row r="117" spans="1:5" ht="18">
      <c r="A117" s="150"/>
      <c r="B117" s="146"/>
      <c r="C117" s="123"/>
      <c r="D117" s="124"/>
      <c r="E117" s="122"/>
    </row>
    <row r="118" spans="1:5" ht="18">
      <c r="A118" s="150"/>
      <c r="B118" s="146"/>
      <c r="C118" s="123"/>
      <c r="D118" s="124"/>
      <c r="E118" s="122"/>
    </row>
    <row r="119" spans="1:5" ht="18">
      <c r="A119" s="150"/>
      <c r="B119" s="146"/>
      <c r="C119" s="123"/>
      <c r="D119" s="124"/>
      <c r="E119" s="122"/>
    </row>
    <row r="120" spans="1:5" ht="0.75" customHeight="1">
      <c r="A120" s="150"/>
      <c r="B120" s="146"/>
      <c r="C120" s="123"/>
      <c r="D120" s="124"/>
      <c r="E120" s="122"/>
    </row>
    <row r="121" spans="1:5" ht="18">
      <c r="A121" s="54"/>
      <c r="B121" s="58" t="s">
        <v>47</v>
      </c>
      <c r="C121" s="53">
        <f>C123+C130+C132+C136+C139+C144+C146+C149</f>
        <v>207753</v>
      </c>
      <c r="D121" s="53">
        <f>D123+D130+D132+D136+D139+D144+D146+D149</f>
        <v>207723</v>
      </c>
      <c r="E121" s="75">
        <f>D121/C121*100</f>
        <v>99.98555977531011</v>
      </c>
    </row>
    <row r="122" spans="1:5" ht="18">
      <c r="A122" s="54"/>
      <c r="B122" s="55" t="s">
        <v>1</v>
      </c>
      <c r="C122" s="56"/>
      <c r="D122" s="56"/>
      <c r="E122" s="75"/>
    </row>
    <row r="123" spans="1:5" ht="18">
      <c r="A123" s="57" t="s">
        <v>48</v>
      </c>
      <c r="B123" s="58" t="s">
        <v>49</v>
      </c>
      <c r="C123" s="59">
        <f>SUM(C124:C129)</f>
        <v>5280.400000000001</v>
      </c>
      <c r="D123" s="59">
        <f>SUM(D124:D129)</f>
        <v>5250.400000000001</v>
      </c>
      <c r="E123" s="75">
        <f>D123/C123*100</f>
        <v>99.43186122263465</v>
      </c>
    </row>
    <row r="124" spans="1:5" ht="54.75">
      <c r="A124" s="60" t="s">
        <v>50</v>
      </c>
      <c r="B124" s="76" t="s">
        <v>51</v>
      </c>
      <c r="C124" s="61">
        <v>727.2</v>
      </c>
      <c r="D124" s="61">
        <v>727.2</v>
      </c>
      <c r="E124" s="78">
        <f>D124/C124*100</f>
        <v>100</v>
      </c>
    </row>
    <row r="125" spans="1:5" ht="72.75">
      <c r="A125" s="60" t="s">
        <v>52</v>
      </c>
      <c r="B125" s="76" t="s">
        <v>53</v>
      </c>
      <c r="C125" s="79">
        <v>3706.8</v>
      </c>
      <c r="D125" s="79">
        <v>3706.8</v>
      </c>
      <c r="E125" s="78">
        <f>D125/C125*100</f>
        <v>100</v>
      </c>
    </row>
    <row r="126" spans="1:5" ht="65.25" customHeight="1">
      <c r="A126" s="60" t="s">
        <v>54</v>
      </c>
      <c r="B126" s="76" t="s">
        <v>55</v>
      </c>
      <c r="C126" s="61">
        <v>34.8</v>
      </c>
      <c r="D126" s="61">
        <v>34.8</v>
      </c>
      <c r="E126" s="78">
        <f>D126/C126*100</f>
        <v>100</v>
      </c>
    </row>
    <row r="127" spans="1:5" ht="20.25" customHeight="1" hidden="1">
      <c r="A127" s="60" t="s">
        <v>95</v>
      </c>
      <c r="B127" s="76" t="s">
        <v>96</v>
      </c>
      <c r="C127" s="61">
        <v>0</v>
      </c>
      <c r="D127" s="61">
        <v>0</v>
      </c>
      <c r="E127" s="78" t="e">
        <f>D127/C127*100</f>
        <v>#DIV/0!</v>
      </c>
    </row>
    <row r="128" spans="1:5" ht="18">
      <c r="A128" s="60" t="s">
        <v>56</v>
      </c>
      <c r="B128" s="76" t="s">
        <v>57</v>
      </c>
      <c r="C128" s="61">
        <v>30</v>
      </c>
      <c r="D128" s="87">
        <v>0</v>
      </c>
      <c r="E128" s="78">
        <f aca="true" t="shared" si="5" ref="E128:E144">D128/C128*100</f>
        <v>0</v>
      </c>
    </row>
    <row r="129" spans="1:5" ht="18">
      <c r="A129" s="60" t="s">
        <v>58</v>
      </c>
      <c r="B129" s="76" t="s">
        <v>59</v>
      </c>
      <c r="C129" s="61">
        <v>781.6</v>
      </c>
      <c r="D129" s="61">
        <v>781.6</v>
      </c>
      <c r="E129" s="78">
        <f t="shared" si="5"/>
        <v>100</v>
      </c>
    </row>
    <row r="130" spans="1:5" ht="18">
      <c r="A130" s="57" t="s">
        <v>60</v>
      </c>
      <c r="B130" s="62" t="s">
        <v>61</v>
      </c>
      <c r="C130" s="59">
        <f>C131</f>
        <v>243</v>
      </c>
      <c r="D130" s="59">
        <f>D131</f>
        <v>243</v>
      </c>
      <c r="E130" s="75">
        <f t="shared" si="5"/>
        <v>100</v>
      </c>
    </row>
    <row r="131" spans="1:5" ht="18">
      <c r="A131" s="63" t="s">
        <v>62</v>
      </c>
      <c r="B131" s="76" t="s">
        <v>63</v>
      </c>
      <c r="C131" s="61">
        <v>243</v>
      </c>
      <c r="D131" s="61">
        <v>243</v>
      </c>
      <c r="E131" s="78">
        <f t="shared" si="5"/>
        <v>100</v>
      </c>
    </row>
    <row r="132" spans="1:5" ht="36.75">
      <c r="A132" s="57" t="s">
        <v>64</v>
      </c>
      <c r="B132" s="62" t="s">
        <v>65</v>
      </c>
      <c r="C132" s="59">
        <f>SUM(C133:C135)</f>
        <v>2</v>
      </c>
      <c r="D132" s="59">
        <f>SUM(D133:D135)</f>
        <v>2</v>
      </c>
      <c r="E132" s="75">
        <f t="shared" si="5"/>
        <v>100</v>
      </c>
    </row>
    <row r="133" spans="1:5" ht="54.75">
      <c r="A133" s="60" t="s">
        <v>66</v>
      </c>
      <c r="B133" s="76" t="s">
        <v>109</v>
      </c>
      <c r="C133" s="61">
        <v>1</v>
      </c>
      <c r="D133" s="61">
        <v>1</v>
      </c>
      <c r="E133" s="78">
        <f t="shared" si="5"/>
        <v>100</v>
      </c>
    </row>
    <row r="134" spans="1:5" ht="18">
      <c r="A134" s="60" t="s">
        <v>67</v>
      </c>
      <c r="B134" s="76" t="s">
        <v>68</v>
      </c>
      <c r="C134" s="61">
        <v>1</v>
      </c>
      <c r="D134" s="61">
        <v>1</v>
      </c>
      <c r="E134" s="78">
        <f t="shared" si="5"/>
        <v>100</v>
      </c>
    </row>
    <row r="135" spans="1:5" ht="36.75" hidden="1">
      <c r="A135" s="60" t="s">
        <v>69</v>
      </c>
      <c r="B135" s="76" t="s">
        <v>70</v>
      </c>
      <c r="C135" s="61">
        <v>0</v>
      </c>
      <c r="D135" s="61">
        <v>0</v>
      </c>
      <c r="E135" s="78" t="e">
        <f t="shared" si="5"/>
        <v>#DIV/0!</v>
      </c>
    </row>
    <row r="136" spans="1:5" ht="18">
      <c r="A136" s="57" t="s">
        <v>71</v>
      </c>
      <c r="B136" s="62" t="s">
        <v>72</v>
      </c>
      <c r="C136" s="59">
        <f>SUM(C137:C138)</f>
        <v>179048.2</v>
      </c>
      <c r="D136" s="59">
        <f>SUM(D137:D138)</f>
        <v>179048.2</v>
      </c>
      <c r="E136" s="75">
        <f t="shared" si="5"/>
        <v>100</v>
      </c>
    </row>
    <row r="137" spans="1:5" ht="18">
      <c r="A137" s="60" t="s">
        <v>73</v>
      </c>
      <c r="B137" s="76" t="s">
        <v>110</v>
      </c>
      <c r="C137" s="79">
        <v>179048.2</v>
      </c>
      <c r="D137" s="79">
        <v>179048.2</v>
      </c>
      <c r="E137" s="78">
        <f t="shared" si="5"/>
        <v>100</v>
      </c>
    </row>
    <row r="138" spans="1:5" ht="22.5" customHeight="1" hidden="1">
      <c r="A138" s="60" t="s">
        <v>74</v>
      </c>
      <c r="B138" s="76" t="s">
        <v>75</v>
      </c>
      <c r="C138" s="61">
        <v>0</v>
      </c>
      <c r="D138" s="61">
        <v>0</v>
      </c>
      <c r="E138" s="78" t="e">
        <f t="shared" si="5"/>
        <v>#DIV/0!</v>
      </c>
    </row>
    <row r="139" spans="1:5" ht="18">
      <c r="A139" s="57" t="s">
        <v>76</v>
      </c>
      <c r="B139" s="62" t="s">
        <v>77</v>
      </c>
      <c r="C139" s="59">
        <f>SUM(C140:C143)</f>
        <v>5161.8</v>
      </c>
      <c r="D139" s="59">
        <f>SUM(D140:D143)</f>
        <v>5161.8</v>
      </c>
      <c r="E139" s="75">
        <f t="shared" si="5"/>
        <v>100</v>
      </c>
    </row>
    <row r="140" spans="1:5" ht="18" hidden="1">
      <c r="A140" s="60" t="s">
        <v>111</v>
      </c>
      <c r="B140" s="77" t="s">
        <v>112</v>
      </c>
      <c r="C140" s="68">
        <v>0</v>
      </c>
      <c r="D140" s="68">
        <v>0</v>
      </c>
      <c r="E140" s="75" t="e">
        <f t="shared" si="5"/>
        <v>#DIV/0!</v>
      </c>
    </row>
    <row r="141" spans="1:5" ht="18">
      <c r="A141" s="60" t="s">
        <v>78</v>
      </c>
      <c r="B141" s="76" t="s">
        <v>79</v>
      </c>
      <c r="C141" s="61">
        <v>1260</v>
      </c>
      <c r="D141" s="61">
        <v>1260</v>
      </c>
      <c r="E141" s="75">
        <f t="shared" si="5"/>
        <v>100</v>
      </c>
    </row>
    <row r="142" spans="1:5" ht="18">
      <c r="A142" s="60" t="s">
        <v>80</v>
      </c>
      <c r="B142" s="76" t="s">
        <v>81</v>
      </c>
      <c r="C142" s="79">
        <v>3901.8</v>
      </c>
      <c r="D142" s="79">
        <v>3901.8</v>
      </c>
      <c r="E142" s="78">
        <f t="shared" si="5"/>
        <v>100</v>
      </c>
    </row>
    <row r="143" spans="1:5" ht="36.75" hidden="1">
      <c r="A143" s="60" t="s">
        <v>113</v>
      </c>
      <c r="B143" s="76" t="s">
        <v>114</v>
      </c>
      <c r="C143" s="61">
        <v>0</v>
      </c>
      <c r="D143" s="61">
        <v>0</v>
      </c>
      <c r="E143" s="78" t="e">
        <f t="shared" si="5"/>
        <v>#DIV/0!</v>
      </c>
    </row>
    <row r="144" spans="1:5" ht="18" hidden="1">
      <c r="A144" s="57" t="s">
        <v>82</v>
      </c>
      <c r="B144" s="62" t="s">
        <v>83</v>
      </c>
      <c r="C144" s="59">
        <f>SUM(C145:C145)</f>
        <v>0</v>
      </c>
      <c r="D144" s="59">
        <f>SUM(D145:D145)</f>
        <v>0</v>
      </c>
      <c r="E144" s="75" t="e">
        <f t="shared" si="5"/>
        <v>#DIV/0!</v>
      </c>
    </row>
    <row r="145" spans="1:5" ht="18" hidden="1">
      <c r="A145" s="60" t="s">
        <v>84</v>
      </c>
      <c r="B145" s="80" t="s">
        <v>129</v>
      </c>
      <c r="C145" s="61">
        <v>0</v>
      </c>
      <c r="D145" s="61">
        <v>0</v>
      </c>
      <c r="E145" s="78" t="e">
        <f aca="true" t="shared" si="6" ref="E145:E151">D145/C145*100</f>
        <v>#DIV/0!</v>
      </c>
    </row>
    <row r="146" spans="1:5" ht="18">
      <c r="A146" s="57" t="s">
        <v>85</v>
      </c>
      <c r="B146" s="62" t="s">
        <v>86</v>
      </c>
      <c r="C146" s="59">
        <f>SUM(C147:C148)</f>
        <v>18017.6</v>
      </c>
      <c r="D146" s="59">
        <f>SUM(D147:D148)</f>
        <v>18017.6</v>
      </c>
      <c r="E146" s="75">
        <f t="shared" si="6"/>
        <v>100</v>
      </c>
    </row>
    <row r="147" spans="1:5" ht="18">
      <c r="A147" s="60" t="s">
        <v>87</v>
      </c>
      <c r="B147" s="76" t="s">
        <v>88</v>
      </c>
      <c r="C147" s="79">
        <v>18017.6</v>
      </c>
      <c r="D147" s="79">
        <v>18017.6</v>
      </c>
      <c r="E147" s="78">
        <f t="shared" si="6"/>
        <v>100</v>
      </c>
    </row>
    <row r="148" spans="1:5" ht="18" customHeight="1" hidden="1">
      <c r="A148" s="60" t="s">
        <v>89</v>
      </c>
      <c r="B148" s="76" t="s">
        <v>90</v>
      </c>
      <c r="C148" s="61">
        <v>0</v>
      </c>
      <c r="D148" s="61">
        <v>0</v>
      </c>
      <c r="E148" s="75" t="e">
        <f t="shared" si="6"/>
        <v>#DIV/0!</v>
      </c>
    </row>
    <row r="149" spans="1:5" ht="18" hidden="1">
      <c r="A149" s="64">
        <v>1100</v>
      </c>
      <c r="B149" s="65" t="s">
        <v>91</v>
      </c>
      <c r="C149" s="66">
        <f>SUM(C150:C151)</f>
        <v>0</v>
      </c>
      <c r="D149" s="66">
        <f>SUM(D150:D151)</f>
        <v>0</v>
      </c>
      <c r="E149" s="75" t="e">
        <f t="shared" si="6"/>
        <v>#DIV/0!</v>
      </c>
    </row>
    <row r="150" spans="1:5" ht="18" hidden="1">
      <c r="A150" s="67">
        <v>1101</v>
      </c>
      <c r="B150" s="76" t="s">
        <v>92</v>
      </c>
      <c r="C150" s="61"/>
      <c r="D150" s="61"/>
      <c r="E150" s="75" t="e">
        <f t="shared" si="6"/>
        <v>#DIV/0!</v>
      </c>
    </row>
    <row r="151" spans="1:5" ht="18" hidden="1">
      <c r="A151" s="67">
        <v>1102</v>
      </c>
      <c r="B151" s="76" t="s">
        <v>93</v>
      </c>
      <c r="C151" s="61">
        <v>0</v>
      </c>
      <c r="D151" s="61">
        <v>0</v>
      </c>
      <c r="E151" s="78" t="e">
        <f t="shared" si="6"/>
        <v>#DIV/0!</v>
      </c>
    </row>
    <row r="152" ht="18" hidden="1">
      <c r="B152" s="19"/>
    </row>
    <row r="153" spans="2:5" ht="18">
      <c r="B153" s="20"/>
      <c r="C153" s="3"/>
      <c r="D153" s="3"/>
      <c r="E153" s="3"/>
    </row>
    <row r="154" ht="18">
      <c r="A154" s="21" t="s">
        <v>130</v>
      </c>
    </row>
    <row r="155" spans="1:3" ht="18">
      <c r="A155" s="21" t="s">
        <v>131</v>
      </c>
      <c r="C155" s="4" t="s">
        <v>94</v>
      </c>
    </row>
    <row r="156" spans="1:3" ht="18">
      <c r="A156" s="21"/>
      <c r="C156" s="22"/>
    </row>
    <row r="157" ht="18">
      <c r="C157" s="22"/>
    </row>
    <row r="158" spans="1:3" ht="18">
      <c r="A158" s="21" t="s">
        <v>135</v>
      </c>
      <c r="C158" s="22" t="s">
        <v>136</v>
      </c>
    </row>
  </sheetData>
  <sheetProtection/>
  <mergeCells count="30">
    <mergeCell ref="B51:B56"/>
    <mergeCell ref="C51:C56"/>
    <mergeCell ref="D51:D56"/>
    <mergeCell ref="E51:E56"/>
    <mergeCell ref="A10:A17"/>
    <mergeCell ref="B10:B17"/>
    <mergeCell ref="B112:B120"/>
    <mergeCell ref="B88:B95"/>
    <mergeCell ref="C14:C18"/>
    <mergeCell ref="A112:A120"/>
    <mergeCell ref="C112:D115"/>
    <mergeCell ref="A51:A56"/>
    <mergeCell ref="A72:A74"/>
    <mergeCell ref="A68:A69"/>
    <mergeCell ref="A5:E5"/>
    <mergeCell ref="A85:E85"/>
    <mergeCell ref="A83:B83"/>
    <mergeCell ref="A109:E109"/>
    <mergeCell ref="C88:D91"/>
    <mergeCell ref="E88:E95"/>
    <mergeCell ref="C10:D13"/>
    <mergeCell ref="E10:E18"/>
    <mergeCell ref="A7:E7"/>
    <mergeCell ref="D14:D18"/>
    <mergeCell ref="E112:E120"/>
    <mergeCell ref="C116:C120"/>
    <mergeCell ref="D116:D120"/>
    <mergeCell ref="C92:C95"/>
    <mergeCell ref="D92:D95"/>
    <mergeCell ref="A88:A95"/>
  </mergeCells>
  <printOptions/>
  <pageMargins left="0.7874015748031497" right="0.3937007874015748" top="0.3937007874015748" bottom="0" header="0" footer="0"/>
  <pageSetup fitToHeight="4" fitToWidth="1" horizontalDpi="180" verticalDpi="180" orientation="portrait" paperSize="9" scale="55" r:id="rId1"/>
  <rowBreaks count="2" manualBreakCount="2">
    <brk id="64" max="4" man="1"/>
    <brk id="1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2014-10-29T16:03:03Z</cp:lastPrinted>
  <dcterms:created xsi:type="dcterms:W3CDTF">2006-09-28T05:33:49Z</dcterms:created>
  <dcterms:modified xsi:type="dcterms:W3CDTF">2020-11-10T17:06:37Z</dcterms:modified>
  <cp:category/>
  <cp:version/>
  <cp:contentType/>
  <cp:contentStatus/>
</cp:coreProperties>
</file>